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6AB9C527-AEA4-457F-8A3D-0A6D6C5B64FB}" xr6:coauthVersionLast="47" xr6:coauthVersionMax="47" xr10:uidLastSave="{00000000-0000-0000-0000-000000000000}"/>
  <bookViews>
    <workbookView xWindow="-120" yWindow="-120" windowWidth="29040" windowHeight="17520" xr2:uid="{E9EABFDB-1184-45F8-A4F0-EF9311D53C9E}"/>
  </bookViews>
  <sheets>
    <sheet name="Fig. 5.3.4" sheetId="1" r:id="rId1"/>
    <sheet name="Dati" sheetId="2" r:id="rId2"/>
  </sheets>
  <definedNames>
    <definedName name="_R95pTOT_A00_2024_1992" localSheetId="1">Dati!$B$4:$C$49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2" l="1"/>
  <c r="D19" i="2" s="1"/>
  <c r="D37" i="2"/>
  <c r="D36" i="2" s="1"/>
  <c r="D35" i="2" s="1"/>
  <c r="D34" i="2" s="1"/>
  <c r="D33" i="2" s="1"/>
  <c r="D32" i="2" s="1"/>
  <c r="D31" i="2" s="1"/>
  <c r="D30" i="2" s="1"/>
  <c r="D29" i="2" s="1"/>
  <c r="D28" i="2" s="1"/>
  <c r="D17" i="2"/>
  <c r="D16" i="2" s="1"/>
  <c r="D15" i="2" s="1"/>
  <c r="D14" i="2" s="1"/>
  <c r="D13" i="2" s="1"/>
  <c r="D12" i="2" s="1"/>
  <c r="D11" i="2" s="1"/>
  <c r="D10" i="2" s="1"/>
  <c r="D9" i="2" s="1"/>
  <c r="D8" i="2" s="1"/>
  <c r="D26" i="2" l="1"/>
  <c r="D25" i="2"/>
  <c r="D23" i="2"/>
  <c r="D24" i="2"/>
  <c r="D22" i="2"/>
  <c r="D21" i="2"/>
  <c r="D20" i="2"/>
  <c r="D18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R95pTOT_A00_2024-1992" type="6" refreshedVersion="3" background="1" saveData="1">
    <textPr codePage="850" sourceFile="C:\Users\frech\Downloads\R95pTOT_A00_2024-1992.csv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<sst xmlns="http://schemas.openxmlformats.org/spreadsheetml/2006/main" count="8" uniqueCount="6">
  <si>
    <t>Fig. 5.3.4 – Andamento dell’indicatore (R95pTOT)*. Veneto – Anni 1992:2024</t>
  </si>
  <si>
    <t>R95PTOT</t>
  </si>
  <si>
    <t>Andamento dell’indicatore (R95pTOT)*. Veneto – Anni 1992:2024</t>
  </si>
  <si>
    <t>(*) L’indicatore considera la cumulata annuale, espressa in mm di pioggia, di tutti gli eventi giornalieri che hanno superato la soglia del 95° percentile sul Veneto nel periodo 1992-2024. Il dato deriva dalla spazializzazione delle osservazioni puntuali effettuate dalle stazioni pluviometriche automatiche dell’ARPAV</t>
  </si>
  <si>
    <t xml:space="preserve">Fonte: Elaborazione e dati a cura di ARPAV </t>
  </si>
  <si>
    <t>media decennale dell'R95pTOT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</si>
</sst>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D0D0D"/>
      <name val="Arial"/>
      <family val="2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i/>
      <sz val="8"/>
      <color rgb="FF0D0D0D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1" fontId="7" fillId="0" borderId="5" xfId="0" applyNumberFormat="1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1" fontId="7" fillId="0" borderId="0" xfId="0" applyNumberFormat="1" applyFont="1" applyAlignment="1">
      <alignment horizontal="center"/>
    </xf>
    <xf numFmtId="0" fontId="7" fillId="0" borderId="8" xfId="0" applyFont="1" applyBorder="1"/>
    <xf numFmtId="1" fontId="7" fillId="0" borderId="8" xfId="0" applyNumberFormat="1" applyFont="1" applyBorder="1"/>
    <xf numFmtId="1" fontId="8" fillId="0" borderId="8" xfId="1" applyNumberFormat="1" applyFont="1" applyFill="1" applyBorder="1"/>
    <xf numFmtId="0" fontId="7" fillId="0" borderId="9" xfId="0" applyFont="1" applyBorder="1"/>
    <xf numFmtId="1" fontId="7" fillId="0" borderId="10" xfId="0" applyNumberFormat="1" applyFont="1" applyBorder="1" applyAlignment="1">
      <alignment horizontal="center"/>
    </xf>
    <xf numFmtId="1" fontId="7" fillId="0" borderId="11" xfId="0" applyNumberFormat="1" applyFont="1" applyBorder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Neutrale 2" xfId="1" xr:uid="{D085CFFE-B3F4-4931-BC01-32DADFBE66B6}"/>
    <cellStyle name="Normale" xfId="0" builtinId="0"/>
  </cellStyles>
  <dxfs count="0"/>
  <tableStyles count="0" defaultTableStyle="TableStyleMedium2" defaultPivotStyle="PivotStyleLight16"/>
  <colors>
    <mruColors>
      <color rgb="FF2AA28E"/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628607451004674E-2"/>
          <c:y val="4.2084990190675457E-2"/>
          <c:w val="0.90440376350262619"/>
          <c:h val="0.8008242204561151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Dati!$C$4</c:f>
              <c:strCache>
                <c:ptCount val="1"/>
                <c:pt idx="0">
                  <c:v>R95PTOT</c:v>
                </c:pt>
              </c:strCache>
            </c:strRef>
          </c:tx>
          <c:spPr>
            <a:solidFill>
              <a:srgbClr val="008068"/>
            </a:solidFill>
            <a:ln>
              <a:noFill/>
            </a:ln>
          </c:spPr>
          <c:invertIfNegative val="0"/>
          <c:cat>
            <c:numRef>
              <c:f>Dati!$B$5:$B$37</c:f>
              <c:numCache>
                <c:formatCode>General</c:formatCode>
                <c:ptCount val="3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  <c:pt idx="32">
                  <c:v>2024</c:v>
                </c:pt>
              </c:numCache>
            </c:numRef>
          </c:cat>
          <c:val>
            <c:numRef>
              <c:f>Dati!$C$5:$C$37</c:f>
              <c:numCache>
                <c:formatCode>0</c:formatCode>
                <c:ptCount val="33"/>
                <c:pt idx="0">
                  <c:v>295.02</c:v>
                </c:pt>
                <c:pt idx="1">
                  <c:v>146.43</c:v>
                </c:pt>
                <c:pt idx="2">
                  <c:v>155.77000000000001</c:v>
                </c:pt>
                <c:pt idx="3">
                  <c:v>205.89</c:v>
                </c:pt>
                <c:pt idx="4">
                  <c:v>251.96</c:v>
                </c:pt>
                <c:pt idx="5">
                  <c:v>154.03</c:v>
                </c:pt>
                <c:pt idx="6">
                  <c:v>193.81</c:v>
                </c:pt>
                <c:pt idx="7">
                  <c:v>227.42</c:v>
                </c:pt>
                <c:pt idx="8">
                  <c:v>352.04</c:v>
                </c:pt>
                <c:pt idx="9">
                  <c:v>155.27000000000001</c:v>
                </c:pt>
                <c:pt idx="10">
                  <c:v>400.27</c:v>
                </c:pt>
                <c:pt idx="11">
                  <c:v>208.95</c:v>
                </c:pt>
                <c:pt idx="12">
                  <c:v>307.73</c:v>
                </c:pt>
                <c:pt idx="13">
                  <c:v>325.77</c:v>
                </c:pt>
                <c:pt idx="14">
                  <c:v>194.55</c:v>
                </c:pt>
                <c:pt idx="15">
                  <c:v>197.49</c:v>
                </c:pt>
                <c:pt idx="16">
                  <c:v>311.02</c:v>
                </c:pt>
                <c:pt idx="17">
                  <c:v>375.81</c:v>
                </c:pt>
                <c:pt idx="18">
                  <c:v>480.04</c:v>
                </c:pt>
                <c:pt idx="19">
                  <c:v>246.41</c:v>
                </c:pt>
                <c:pt idx="20">
                  <c:v>295.08999999999997</c:v>
                </c:pt>
                <c:pt idx="21">
                  <c:v>313.37</c:v>
                </c:pt>
                <c:pt idx="22">
                  <c:v>466.43</c:v>
                </c:pt>
                <c:pt idx="23">
                  <c:v>159.56</c:v>
                </c:pt>
                <c:pt idx="24">
                  <c:v>220.07</c:v>
                </c:pt>
                <c:pt idx="25">
                  <c:v>191.6</c:v>
                </c:pt>
                <c:pt idx="26">
                  <c:v>271.33999999999997</c:v>
                </c:pt>
                <c:pt idx="27">
                  <c:v>392.9</c:v>
                </c:pt>
                <c:pt idx="28">
                  <c:v>352.02</c:v>
                </c:pt>
                <c:pt idx="29">
                  <c:v>204.95</c:v>
                </c:pt>
                <c:pt idx="30">
                  <c:v>102</c:v>
                </c:pt>
                <c:pt idx="31">
                  <c:v>236.53</c:v>
                </c:pt>
                <c:pt idx="32">
                  <c:v>528.86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14-4633-9E2D-26A95168A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6"/>
        <c:axId val="157901184"/>
        <c:axId val="157903104"/>
      </c:barChart>
      <c:lineChart>
        <c:grouping val="standard"/>
        <c:varyColors val="0"/>
        <c:ser>
          <c:idx val="0"/>
          <c:order val="1"/>
          <c:tx>
            <c:strRef>
              <c:f>Dati!$D$4</c:f>
              <c:strCache>
                <c:ptCount val="1"/>
                <c:pt idx="0">
                  <c:v>media decennale dell'R95pTOT</c:v>
                </c:pt>
              </c:strCache>
            </c:strRef>
          </c:tx>
          <c:spPr>
            <a:ln>
              <a:solidFill>
                <a:srgbClr val="2AA28E"/>
              </a:solidFill>
              <a:prstDash val="dash"/>
            </a:ln>
          </c:spPr>
          <c:marker>
            <c:symbol val="none"/>
          </c:marker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1-5014-4633-9E2D-26A95168A47D}"/>
              </c:ext>
            </c:extLst>
          </c:dPt>
          <c:dPt>
            <c:idx val="23"/>
            <c:bubble3D val="0"/>
            <c:extLst>
              <c:ext xmlns:c16="http://schemas.microsoft.com/office/drawing/2014/chart" uri="{C3380CC4-5D6E-409C-BE32-E72D297353CC}">
                <c16:uniqueId val="{00000002-5014-4633-9E2D-26A95168A47D}"/>
              </c:ext>
            </c:extLst>
          </c:dPt>
          <c:cat>
            <c:numRef>
              <c:f>Dati!$B$5:$B$37</c:f>
              <c:numCache>
                <c:formatCode>General</c:formatCode>
                <c:ptCount val="33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  <c:pt idx="32">
                  <c:v>2024</c:v>
                </c:pt>
              </c:numCache>
            </c:numRef>
          </c:cat>
          <c:val>
            <c:numRef>
              <c:f>Dati!$D$5:$D$37</c:f>
              <c:numCache>
                <c:formatCode>General</c:formatCode>
                <c:ptCount val="33"/>
                <c:pt idx="3" formatCode="0">
                  <c:v>245.73699999999999</c:v>
                </c:pt>
                <c:pt idx="4" formatCode="0">
                  <c:v>245.73699999999999</c:v>
                </c:pt>
                <c:pt idx="5" formatCode="0">
                  <c:v>245.73699999999999</c:v>
                </c:pt>
                <c:pt idx="6" formatCode="0">
                  <c:v>245.73699999999999</c:v>
                </c:pt>
                <c:pt idx="7" formatCode="0">
                  <c:v>245.73699999999999</c:v>
                </c:pt>
                <c:pt idx="8" formatCode="0">
                  <c:v>245.73699999999999</c:v>
                </c:pt>
                <c:pt idx="9" formatCode="0">
                  <c:v>245.73699999999999</c:v>
                </c:pt>
                <c:pt idx="10" formatCode="0">
                  <c:v>245.73699999999999</c:v>
                </c:pt>
                <c:pt idx="11" formatCode="0">
                  <c:v>245.73699999999999</c:v>
                </c:pt>
                <c:pt idx="12" formatCode="0">
                  <c:v>245.73699999999999</c:v>
                </c:pt>
                <c:pt idx="13" formatCode="0">
                  <c:v>320.59799999999996</c:v>
                </c:pt>
                <c:pt idx="14" formatCode="0">
                  <c:v>320.59799999999996</c:v>
                </c:pt>
                <c:pt idx="15" formatCode="0">
                  <c:v>320.59799999999996</c:v>
                </c:pt>
                <c:pt idx="16" formatCode="0">
                  <c:v>320.59799999999996</c:v>
                </c:pt>
                <c:pt idx="17" formatCode="0">
                  <c:v>320.59799999999996</c:v>
                </c:pt>
                <c:pt idx="18" formatCode="0">
                  <c:v>320.59799999999996</c:v>
                </c:pt>
                <c:pt idx="19" formatCode="0">
                  <c:v>320.59799999999996</c:v>
                </c:pt>
                <c:pt idx="20" formatCode="0">
                  <c:v>320.59799999999996</c:v>
                </c:pt>
                <c:pt idx="21" formatCode="0">
                  <c:v>320.59799999999996</c:v>
                </c:pt>
                <c:pt idx="22" formatCode="0">
                  <c:v>320.59799999999996</c:v>
                </c:pt>
                <c:pt idx="23" formatCode="0">
                  <c:v>265.983</c:v>
                </c:pt>
                <c:pt idx="24" formatCode="0">
                  <c:v>265.983</c:v>
                </c:pt>
                <c:pt idx="25" formatCode="0">
                  <c:v>265.983</c:v>
                </c:pt>
                <c:pt idx="26" formatCode="0">
                  <c:v>265.983</c:v>
                </c:pt>
                <c:pt idx="27" formatCode="0">
                  <c:v>265.983</c:v>
                </c:pt>
                <c:pt idx="28" formatCode="0">
                  <c:v>265.983</c:v>
                </c:pt>
                <c:pt idx="29" formatCode="0">
                  <c:v>265.983</c:v>
                </c:pt>
                <c:pt idx="30" formatCode="0">
                  <c:v>265.983</c:v>
                </c:pt>
                <c:pt idx="31" formatCode="0">
                  <c:v>265.983</c:v>
                </c:pt>
                <c:pt idx="32" formatCode="0">
                  <c:v>265.983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014-4633-9E2D-26A95168A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917568"/>
        <c:axId val="157919104"/>
      </c:lineChart>
      <c:catAx>
        <c:axId val="15790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tx1"/>
                </a:solidFill>
              </a:defRPr>
            </a:pPr>
            <a:endParaRPr lang="en-US"/>
          </a:p>
        </c:txPr>
        <c:crossAx val="157903104"/>
        <c:crossesAt val="100"/>
        <c:auto val="0"/>
        <c:lblAlgn val="ctr"/>
        <c:lblOffset val="100"/>
        <c:tickLblSkip val="1"/>
        <c:tickMarkSkip val="1"/>
        <c:noMultiLvlLbl val="0"/>
      </c:catAx>
      <c:valAx>
        <c:axId val="157903104"/>
        <c:scaling>
          <c:orientation val="minMax"/>
          <c:max val="550"/>
          <c:min val="100"/>
        </c:scaling>
        <c:delete val="0"/>
        <c:axPos val="l"/>
        <c:title>
          <c:tx>
            <c:rich>
              <a:bodyPr rot="0" vert="horz"/>
              <a:lstStyle/>
              <a:p>
                <a:pPr algn="ctr" rtl="0">
                  <a:defRPr/>
                </a:pPr>
                <a:r>
                  <a:rPr lang="en-US"/>
                  <a:t>mm</a:t>
                </a:r>
              </a:p>
            </c:rich>
          </c:tx>
          <c:layout>
            <c:manualLayout>
              <c:xMode val="edge"/>
              <c:yMode val="edge"/>
              <c:x val="5.5815593481898483E-3"/>
              <c:y val="0.50232105340573929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>
                <a:solidFill>
                  <a:schemeClr val="tx1"/>
                </a:solidFill>
              </a:defRPr>
            </a:pPr>
            <a:endParaRPr lang="en-US"/>
          </a:p>
        </c:txPr>
        <c:crossAx val="157901184"/>
        <c:crosses val="autoZero"/>
        <c:crossBetween val="between"/>
        <c:majorUnit val="50"/>
      </c:valAx>
      <c:catAx>
        <c:axId val="157917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57919104"/>
        <c:crossesAt val="1000"/>
        <c:auto val="0"/>
        <c:lblAlgn val="ctr"/>
        <c:lblOffset val="100"/>
        <c:noMultiLvlLbl val="0"/>
      </c:catAx>
      <c:valAx>
        <c:axId val="157919104"/>
        <c:scaling>
          <c:orientation val="minMax"/>
          <c:max val="550"/>
          <c:min val="100"/>
        </c:scaling>
        <c:delete val="1"/>
        <c:axPos val="r"/>
        <c:numFmt formatCode="General" sourceLinked="1"/>
        <c:majorTickMark val="cross"/>
        <c:minorTickMark val="none"/>
        <c:tickLblPos val="nextTo"/>
        <c:crossAx val="157917568"/>
        <c:crosses val="max"/>
        <c:crossBetween val="between"/>
        <c:majorUnit val="50"/>
      </c:valAx>
    </c:plotArea>
    <c:legend>
      <c:legendPos val="t"/>
      <c:overlay val="0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 alignWithMargins="0">
      <c:oddHeader>&amp;A</c:oddHeader>
      <c:oddFooter>Page &amp;P</c:oddFooter>
    </c:headerFooter>
    <c:pageMargins b="1" l="0.75000000000000322" r="0.75000000000000322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2</xdr:row>
      <xdr:rowOff>85725</xdr:rowOff>
    </xdr:from>
    <xdr:to>
      <xdr:col>12</xdr:col>
      <xdr:colOff>26670</xdr:colOff>
      <xdr:row>16</xdr:row>
      <xdr:rowOff>62865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F7DAEF5D-D36B-48C0-94D2-556D859EE5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0.26871</cdr:x>
      <cdr:y>0.09258</cdr:y>
    </cdr:from>
    <cdr:to>
      <cdr:x>0.28951</cdr:x>
      <cdr:y>0.14868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1056" y="443213"/>
          <a:ext cx="209627" cy="2666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</c:userShape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95pTOT_A00_2024-1992" connectionId="1" xr16:uid="{6FC5C266-DDC6-4C87-A9C9-5C274165B26E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BBF55-1964-4B72-B6B4-34C2A816DFFD}">
  <dimension ref="B2:L20"/>
  <sheetViews>
    <sheetView showGridLines="0" tabSelected="1" workbookViewId="0">
      <selection activeCell="I27" sqref="I27"/>
    </sheetView>
  </sheetViews>
  <sheetFormatPr defaultRowHeight="15" x14ac:dyDescent="0.25"/>
  <sheetData>
    <row r="2" spans="2:2" x14ac:dyDescent="0.25">
      <c r="B2" s="1" t="s">
        <v>0</v>
      </c>
    </row>
    <row r="17" spans="2:12" ht="28.5" customHeight="1" x14ac:dyDescent="0.25">
      <c r="B17" s="22" t="s">
        <v>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2:12" x14ac:dyDescent="0.25"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2:12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</row>
    <row r="20" spans="2:12" x14ac:dyDescent="0.25">
      <c r="B20" s="5" t="s">
        <v>4</v>
      </c>
      <c r="C20" s="2"/>
      <c r="D20" s="2"/>
      <c r="E20" s="2"/>
      <c r="F20" s="2"/>
      <c r="G20" s="2"/>
      <c r="H20" s="2"/>
    </row>
  </sheetData>
  <mergeCells count="1">
    <mergeCell ref="B17:L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9EA32-75EB-42B1-9AD0-EBD870BC7D90}">
  <dimension ref="B3:H42"/>
  <sheetViews>
    <sheetView showGridLines="0" workbookViewId="0">
      <selection activeCell="H22" sqref="H22"/>
    </sheetView>
  </sheetViews>
  <sheetFormatPr defaultColWidth="8.85546875" defaultRowHeight="12.75" x14ac:dyDescent="0.2"/>
  <cols>
    <col min="1" max="1" width="8.85546875" style="2"/>
    <col min="2" max="2" width="10.140625" style="2" bestFit="1" customWidth="1"/>
    <col min="3" max="3" width="9.42578125" style="2" customWidth="1"/>
    <col min="4" max="4" width="12.28515625" style="2" customWidth="1"/>
    <col min="5" max="16384" width="8.85546875" style="2"/>
  </cols>
  <sheetData>
    <row r="3" spans="2:7" x14ac:dyDescent="0.2">
      <c r="B3" s="1" t="s">
        <v>2</v>
      </c>
      <c r="E3" s="3"/>
    </row>
    <row r="4" spans="2:7" s="6" customFormat="1" ht="36" x14ac:dyDescent="0.25">
      <c r="B4" s="7"/>
      <c r="C4" s="8" t="s">
        <v>1</v>
      </c>
      <c r="D4" s="9" t="s">
        <v>5</v>
      </c>
    </row>
    <row r="5" spans="2:7" x14ac:dyDescent="0.2">
      <c r="B5" s="10">
        <v>1992</v>
      </c>
      <c r="C5" s="11">
        <v>295.02</v>
      </c>
      <c r="D5" s="12"/>
    </row>
    <row r="6" spans="2:7" x14ac:dyDescent="0.2">
      <c r="B6" s="13">
        <v>1993</v>
      </c>
      <c r="C6" s="14">
        <v>146.43</v>
      </c>
      <c r="D6" s="15"/>
    </row>
    <row r="7" spans="2:7" x14ac:dyDescent="0.2">
      <c r="B7" s="13">
        <v>1994</v>
      </c>
      <c r="C7" s="14">
        <v>155.77000000000001</v>
      </c>
      <c r="D7" s="15"/>
      <c r="G7" s="4"/>
    </row>
    <row r="8" spans="2:7" x14ac:dyDescent="0.2">
      <c r="B8" s="13">
        <v>1995</v>
      </c>
      <c r="C8" s="14">
        <v>205.89</v>
      </c>
      <c r="D8" s="16">
        <f t="shared" ref="D8:D15" si="0">D9</f>
        <v>245.73699999999999</v>
      </c>
      <c r="G8" s="4"/>
    </row>
    <row r="9" spans="2:7" x14ac:dyDescent="0.2">
      <c r="B9" s="13">
        <v>1996</v>
      </c>
      <c r="C9" s="14">
        <v>251.96</v>
      </c>
      <c r="D9" s="16">
        <f t="shared" si="0"/>
        <v>245.73699999999999</v>
      </c>
      <c r="G9" s="4"/>
    </row>
    <row r="10" spans="2:7" x14ac:dyDescent="0.2">
      <c r="B10" s="13">
        <v>1997</v>
      </c>
      <c r="C10" s="14">
        <v>154.03</v>
      </c>
      <c r="D10" s="16">
        <f t="shared" si="0"/>
        <v>245.73699999999999</v>
      </c>
      <c r="G10" s="4"/>
    </row>
    <row r="11" spans="2:7" x14ac:dyDescent="0.2">
      <c r="B11" s="13">
        <v>1998</v>
      </c>
      <c r="C11" s="14">
        <v>193.81</v>
      </c>
      <c r="D11" s="16">
        <f t="shared" si="0"/>
        <v>245.73699999999999</v>
      </c>
      <c r="G11" s="4"/>
    </row>
    <row r="12" spans="2:7" x14ac:dyDescent="0.2">
      <c r="B12" s="13">
        <v>1999</v>
      </c>
      <c r="C12" s="14">
        <v>227.42</v>
      </c>
      <c r="D12" s="16">
        <f t="shared" si="0"/>
        <v>245.73699999999999</v>
      </c>
      <c r="G12" s="4"/>
    </row>
    <row r="13" spans="2:7" x14ac:dyDescent="0.2">
      <c r="B13" s="13">
        <v>2000</v>
      </c>
      <c r="C13" s="14">
        <v>352.04</v>
      </c>
      <c r="D13" s="16">
        <f t="shared" si="0"/>
        <v>245.73699999999999</v>
      </c>
      <c r="G13" s="4"/>
    </row>
    <row r="14" spans="2:7" x14ac:dyDescent="0.2">
      <c r="B14" s="13">
        <v>2001</v>
      </c>
      <c r="C14" s="14">
        <v>155.27000000000001</v>
      </c>
      <c r="D14" s="16">
        <f t="shared" si="0"/>
        <v>245.73699999999999</v>
      </c>
      <c r="G14" s="4"/>
    </row>
    <row r="15" spans="2:7" x14ac:dyDescent="0.2">
      <c r="B15" s="13">
        <v>2002</v>
      </c>
      <c r="C15" s="14">
        <v>400.27</v>
      </c>
      <c r="D15" s="16">
        <f t="shared" si="0"/>
        <v>245.73699999999999</v>
      </c>
      <c r="G15" s="4"/>
    </row>
    <row r="16" spans="2:7" x14ac:dyDescent="0.2">
      <c r="B16" s="13">
        <v>2003</v>
      </c>
      <c r="C16" s="14">
        <v>208.95</v>
      </c>
      <c r="D16" s="16">
        <f>D17</f>
        <v>245.73699999999999</v>
      </c>
      <c r="G16" s="4"/>
    </row>
    <row r="17" spans="2:7" x14ac:dyDescent="0.2">
      <c r="B17" s="13">
        <v>2004</v>
      </c>
      <c r="C17" s="14">
        <v>307.73</v>
      </c>
      <c r="D17" s="16">
        <f>AVERAGE(C8:C17)</f>
        <v>245.73699999999999</v>
      </c>
      <c r="G17" s="4"/>
    </row>
    <row r="18" spans="2:7" x14ac:dyDescent="0.2">
      <c r="B18" s="13">
        <v>2005</v>
      </c>
      <c r="C18" s="14">
        <v>325.77</v>
      </c>
      <c r="D18" s="17">
        <f>D$27</f>
        <v>320.59799999999996</v>
      </c>
      <c r="G18" s="4"/>
    </row>
    <row r="19" spans="2:7" x14ac:dyDescent="0.2">
      <c r="B19" s="13">
        <v>2006</v>
      </c>
      <c r="C19" s="14">
        <v>194.55</v>
      </c>
      <c r="D19" s="17">
        <f t="shared" ref="D19:D26" si="1">D$27</f>
        <v>320.59799999999996</v>
      </c>
      <c r="G19" s="4"/>
    </row>
    <row r="20" spans="2:7" x14ac:dyDescent="0.2">
      <c r="B20" s="13">
        <v>2007</v>
      </c>
      <c r="C20" s="14">
        <v>197.49</v>
      </c>
      <c r="D20" s="17">
        <f t="shared" si="1"/>
        <v>320.59799999999996</v>
      </c>
      <c r="G20" s="4"/>
    </row>
    <row r="21" spans="2:7" x14ac:dyDescent="0.2">
      <c r="B21" s="13">
        <v>2008</v>
      </c>
      <c r="C21" s="14">
        <v>311.02</v>
      </c>
      <c r="D21" s="17">
        <f t="shared" si="1"/>
        <v>320.59799999999996</v>
      </c>
      <c r="G21" s="4"/>
    </row>
    <row r="22" spans="2:7" x14ac:dyDescent="0.2">
      <c r="B22" s="13">
        <v>2009</v>
      </c>
      <c r="C22" s="14">
        <v>375.81</v>
      </c>
      <c r="D22" s="17">
        <f t="shared" si="1"/>
        <v>320.59799999999996</v>
      </c>
      <c r="G22" s="4"/>
    </row>
    <row r="23" spans="2:7" x14ac:dyDescent="0.2">
      <c r="B23" s="13">
        <v>2010</v>
      </c>
      <c r="C23" s="14">
        <v>480.04</v>
      </c>
      <c r="D23" s="17">
        <f t="shared" si="1"/>
        <v>320.59799999999996</v>
      </c>
      <c r="G23" s="4"/>
    </row>
    <row r="24" spans="2:7" x14ac:dyDescent="0.2">
      <c r="B24" s="13">
        <v>2011</v>
      </c>
      <c r="C24" s="14">
        <v>246.41</v>
      </c>
      <c r="D24" s="17">
        <f t="shared" si="1"/>
        <v>320.59799999999996</v>
      </c>
      <c r="G24" s="4"/>
    </row>
    <row r="25" spans="2:7" x14ac:dyDescent="0.2">
      <c r="B25" s="13">
        <v>2012</v>
      </c>
      <c r="C25" s="14">
        <v>295.08999999999997</v>
      </c>
      <c r="D25" s="17">
        <f t="shared" si="1"/>
        <v>320.59799999999996</v>
      </c>
      <c r="G25" s="4"/>
    </row>
    <row r="26" spans="2:7" x14ac:dyDescent="0.2">
      <c r="B26" s="13">
        <v>2013</v>
      </c>
      <c r="C26" s="14">
        <v>313.37</v>
      </c>
      <c r="D26" s="17">
        <f t="shared" si="1"/>
        <v>320.59799999999996</v>
      </c>
      <c r="G26" s="4"/>
    </row>
    <row r="27" spans="2:7" x14ac:dyDescent="0.2">
      <c r="B27" s="13">
        <v>2014</v>
      </c>
      <c r="C27" s="14">
        <v>466.43</v>
      </c>
      <c r="D27" s="16">
        <f>AVERAGE(C18:C27)</f>
        <v>320.59799999999996</v>
      </c>
      <c r="G27" s="4"/>
    </row>
    <row r="28" spans="2:7" x14ac:dyDescent="0.2">
      <c r="B28" s="13">
        <v>2015</v>
      </c>
      <c r="C28" s="14">
        <v>159.56</v>
      </c>
      <c r="D28" s="16">
        <f t="shared" ref="D28:D35" si="2">D29</f>
        <v>265.983</v>
      </c>
      <c r="G28" s="4"/>
    </row>
    <row r="29" spans="2:7" x14ac:dyDescent="0.2">
      <c r="B29" s="13">
        <v>2016</v>
      </c>
      <c r="C29" s="14">
        <v>220.07</v>
      </c>
      <c r="D29" s="16">
        <f t="shared" si="2"/>
        <v>265.983</v>
      </c>
      <c r="G29" s="4"/>
    </row>
    <row r="30" spans="2:7" x14ac:dyDescent="0.2">
      <c r="B30" s="13">
        <v>2017</v>
      </c>
      <c r="C30" s="14">
        <v>191.6</v>
      </c>
      <c r="D30" s="16">
        <f t="shared" si="2"/>
        <v>265.983</v>
      </c>
      <c r="G30" s="4"/>
    </row>
    <row r="31" spans="2:7" x14ac:dyDescent="0.2">
      <c r="B31" s="13">
        <v>2018</v>
      </c>
      <c r="C31" s="14">
        <v>271.33999999999997</v>
      </c>
      <c r="D31" s="16">
        <f t="shared" si="2"/>
        <v>265.983</v>
      </c>
      <c r="G31" s="4"/>
    </row>
    <row r="32" spans="2:7" x14ac:dyDescent="0.2">
      <c r="B32" s="13">
        <v>2019</v>
      </c>
      <c r="C32" s="14">
        <v>392.9</v>
      </c>
      <c r="D32" s="16">
        <f t="shared" si="2"/>
        <v>265.983</v>
      </c>
      <c r="G32" s="4"/>
    </row>
    <row r="33" spans="2:8" x14ac:dyDescent="0.2">
      <c r="B33" s="13">
        <v>2020</v>
      </c>
      <c r="C33" s="14">
        <v>352.02</v>
      </c>
      <c r="D33" s="16">
        <f t="shared" si="2"/>
        <v>265.983</v>
      </c>
      <c r="G33" s="4"/>
    </row>
    <row r="34" spans="2:8" x14ac:dyDescent="0.2">
      <c r="B34" s="13">
        <v>2021</v>
      </c>
      <c r="C34" s="14">
        <v>204.95</v>
      </c>
      <c r="D34" s="16">
        <f t="shared" si="2"/>
        <v>265.983</v>
      </c>
      <c r="G34" s="4"/>
    </row>
    <row r="35" spans="2:8" x14ac:dyDescent="0.2">
      <c r="B35" s="13">
        <v>2022</v>
      </c>
      <c r="C35" s="14">
        <v>102</v>
      </c>
      <c r="D35" s="16">
        <f t="shared" si="2"/>
        <v>265.983</v>
      </c>
      <c r="G35" s="4"/>
    </row>
    <row r="36" spans="2:8" x14ac:dyDescent="0.2">
      <c r="B36" s="13">
        <v>2023</v>
      </c>
      <c r="C36" s="14">
        <v>236.53</v>
      </c>
      <c r="D36" s="16">
        <f>D37</f>
        <v>265.983</v>
      </c>
    </row>
    <row r="37" spans="2:8" x14ac:dyDescent="0.2">
      <c r="B37" s="18">
        <v>2024</v>
      </c>
      <c r="C37" s="19">
        <v>528.86</v>
      </c>
      <c r="D37" s="20">
        <f>AVERAGE(C28:C37)</f>
        <v>265.983</v>
      </c>
    </row>
    <row r="39" spans="2:8" x14ac:dyDescent="0.2">
      <c r="B39" s="21" t="s">
        <v>3</v>
      </c>
      <c r="C39" s="21"/>
      <c r="D39" s="21"/>
      <c r="E39" s="21"/>
      <c r="F39" s="21"/>
      <c r="G39" s="21"/>
      <c r="H39" s="21"/>
    </row>
    <row r="40" spans="2:8" x14ac:dyDescent="0.2">
      <c r="B40" s="21"/>
      <c r="C40" s="21"/>
      <c r="D40" s="21"/>
      <c r="E40" s="21"/>
      <c r="F40" s="21"/>
      <c r="G40" s="21"/>
      <c r="H40" s="21"/>
    </row>
    <row r="41" spans="2:8" x14ac:dyDescent="0.2">
      <c r="B41" s="21"/>
      <c r="C41" s="21"/>
      <c r="D41" s="21"/>
      <c r="E41" s="21"/>
      <c r="F41" s="21"/>
      <c r="G41" s="21"/>
      <c r="H41" s="21"/>
    </row>
    <row r="42" spans="2:8" x14ac:dyDescent="0.2">
      <c r="B42" s="5" t="s">
        <v>4</v>
      </c>
    </row>
  </sheetData>
  <mergeCells count="1">
    <mergeCell ref="B39:H4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5.3.4</vt:lpstr>
      <vt:lpstr>Dati</vt:lpstr>
      <vt:lpstr>Dati!_R95pTOT_A00_2024_1992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Serena</dc:creator>
  <cp:lastModifiedBy>Federico Bonandini</cp:lastModifiedBy>
  <dcterms:created xsi:type="dcterms:W3CDTF">2025-04-11T08:15:16Z</dcterms:created>
  <dcterms:modified xsi:type="dcterms:W3CDTF">2025-05-27T10:33:47Z</dcterms:modified>
</cp:coreProperties>
</file>