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<sst xmlns="http://schemas.openxmlformats.org/spreadsheetml/2006/main" count="14" uniqueCount="14">
  <si>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anno</t>
  </si>
  <si>
    <t>Popolazione  residente</t>
  </si>
  <si>
    <t>2000</t>
  </si>
  <si>
    <t>Fonte: Elaborazione su dati Istat</t>
  </si>
  <si>
    <t>Popolazione residente e saldi nel Veneto 1980:2000</t>
  </si>
  <si>
    <t xml:space="preserve">Saldo naturale                        </t>
  </si>
  <si>
    <t xml:space="preserve">Saldo migratorio            </t>
  </si>
  <si>
    <t xml:space="preserve">Saldo totale          </t>
  </si>
  <si>
    <t>(*) Saldo naturale = Nati - Morti</t>
  </si>
  <si>
    <t xml:space="preserve">     Saldo migratorio = Iscritti - Cancellati</t>
  </si>
  <si>
    <t xml:space="preserve">     Saldo totale =(Nati + Iscritti) - (Morti + Cancellati)</t>
  </si>
  <si>
    <t>Fonte: Elaborazioni Regione Veneto - U.P. Statistica su dati Istat</t>
  </si>
  <si>
    <t>Fig. 14.1 - Popolazione residente 1980:2002 (dati in migliaia)</t>
  </si>
  <si>
    <r>
      <t xml:space="preserve">2001 </t>
    </r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</si>
</sst>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#.00;\-#,###.00"/>
    <numFmt numFmtId="165" formatCode="#,##0.0"/>
    <numFmt numFmtId="166" formatCode="0.0"/>
  </numFmts>
  <fonts count="9">
    <font>
      <sz val="10"/>
      <name val="Arial"/>
      <family val="0"/>
    </font>
    <font>
      <sz val="9"/>
      <color indexed="8"/>
      <name val="Arial"/>
      <family val="0"/>
    </font>
    <font>
      <sz val="10"/>
      <name val="Times New Roman"/>
      <family val="1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164" fontId="6" fillId="0" borderId="0" xfId="0" applyNumberFormat="1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695"/>
          <c:w val="0.94075"/>
          <c:h val="0.9105"/>
        </c:manualLayout>
      </c:layout>
      <c:lineChart>
        <c:grouping val="standard"/>
        <c:varyColors val="0"/>
        <c:ser>
          <c:idx val="1"/>
          <c:order val="0"/>
          <c:tx>
            <c:strRef>
              <c:f>'[1]pop e saldi'!$B$3</c:f>
              <c:strCache>
                <c:ptCount val="1"/>
                <c:pt idx="0">
                  <c:v>Popolazione  residente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'[1]pop e saldi'!$A$4:$A$26</c:f>
              <c:strCache>
                <c:ptCount val="2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</c:strCache>
            </c:strRef>
          </c:cat>
          <c:val>
            <c:numRef>
              <c:f>'[1]pop e saldi'!$B$4:$B$26</c:f>
              <c:numCache>
                <c:ptCount val="23"/>
                <c:pt idx="0">
                  <c:v>4361.049</c:v>
                </c:pt>
                <c:pt idx="1">
                  <c:v>4343.265</c:v>
                </c:pt>
                <c:pt idx="2">
                  <c:v>4355.049</c:v>
                </c:pt>
                <c:pt idx="3">
                  <c:v>4361.527</c:v>
                </c:pt>
                <c:pt idx="4">
                  <c:v>4366.244</c:v>
                </c:pt>
                <c:pt idx="5">
                  <c:v>4370.533</c:v>
                </c:pt>
                <c:pt idx="6">
                  <c:v>4372.869</c:v>
                </c:pt>
                <c:pt idx="7">
                  <c:v>4374.911</c:v>
                </c:pt>
                <c:pt idx="8">
                  <c:v>4380.587</c:v>
                </c:pt>
                <c:pt idx="9">
                  <c:v>4385.023</c:v>
                </c:pt>
                <c:pt idx="10">
                  <c:v>4398.114</c:v>
                </c:pt>
                <c:pt idx="11">
                  <c:v>4379.93</c:v>
                </c:pt>
                <c:pt idx="12">
                  <c:v>4395.263</c:v>
                </c:pt>
                <c:pt idx="13">
                  <c:v>4415.309</c:v>
                </c:pt>
                <c:pt idx="14">
                  <c:v>4422.29</c:v>
                </c:pt>
                <c:pt idx="15">
                  <c:v>4433.06</c:v>
                </c:pt>
                <c:pt idx="16">
                  <c:v>4452.793</c:v>
                </c:pt>
                <c:pt idx="17">
                  <c:v>4469.156</c:v>
                </c:pt>
                <c:pt idx="18">
                  <c:v>4487.56</c:v>
                </c:pt>
                <c:pt idx="19">
                  <c:v>4511.714</c:v>
                </c:pt>
                <c:pt idx="20">
                  <c:v>4540.853</c:v>
                </c:pt>
                <c:pt idx="21">
                  <c:v>4529.823</c:v>
                </c:pt>
                <c:pt idx="22">
                  <c:v>4577.408</c:v>
                </c:pt>
              </c:numCache>
            </c:numRef>
          </c:val>
          <c:smooth val="0"/>
        </c:ser>
        <c:marker val="1"/>
        <c:axId val="38831041"/>
        <c:axId val="13935050"/>
      </c:lineChart>
      <c:catAx>
        <c:axId val="38831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935050"/>
        <c:crosses val="autoZero"/>
        <c:auto val="0"/>
        <c:lblOffset val="100"/>
        <c:tickLblSkip val="2"/>
        <c:noMultiLvlLbl val="0"/>
      </c:catAx>
      <c:valAx>
        <c:axId val="13935050"/>
        <c:scaling>
          <c:orientation val="minMax"/>
          <c:max val="4800"/>
          <c:min val="4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831041"/>
        <c:crossesAt val="1"/>
        <c:crossBetween val="midCat"/>
        <c:dispUnits/>
        <c:majorUnit val="200"/>
        <c:min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5</xdr:col>
      <xdr:colOff>257175</xdr:colOff>
      <xdr:row>13</xdr:row>
      <xdr:rowOff>57150</xdr:rowOff>
    </xdr:to>
    <xdr:graphicFrame>
      <xdr:nvGraphicFramePr>
        <xdr:cNvPr id="1" name="Chart 1"/>
        <xdr:cNvGraphicFramePr/>
      </xdr:nvGraphicFramePr>
      <xdr:xfrm>
        <a:off x="9525" y="161925"/>
        <a:ext cx="32956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Popolazione\andamento%20popolazione80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e saldi"/>
      <sheetName val="FIG. G.1"/>
    </sheetNames>
    <sheetDataSet>
      <sheetData sheetId="0">
        <row r="3">
          <cell r="B3" t="str">
            <v>Popolazione  residente</v>
          </cell>
        </row>
        <row r="4">
          <cell r="A4">
            <v>1980</v>
          </cell>
          <cell r="B4">
            <v>4361.049</v>
          </cell>
        </row>
        <row r="5">
          <cell r="A5">
            <v>1981</v>
          </cell>
          <cell r="B5">
            <v>4343.265</v>
          </cell>
        </row>
        <row r="6">
          <cell r="A6">
            <v>1982</v>
          </cell>
          <cell r="B6">
            <v>4355.049</v>
          </cell>
        </row>
        <row r="7">
          <cell r="A7">
            <v>1983</v>
          </cell>
          <cell r="B7">
            <v>4361.527</v>
          </cell>
        </row>
        <row r="8">
          <cell r="A8">
            <v>1984</v>
          </cell>
          <cell r="B8">
            <v>4366.244</v>
          </cell>
        </row>
        <row r="9">
          <cell r="A9">
            <v>1985</v>
          </cell>
          <cell r="B9">
            <v>4370.533</v>
          </cell>
        </row>
        <row r="10">
          <cell r="A10">
            <v>1986</v>
          </cell>
          <cell r="B10">
            <v>4372.869</v>
          </cell>
        </row>
        <row r="11">
          <cell r="A11">
            <v>1987</v>
          </cell>
          <cell r="B11">
            <v>4374.911</v>
          </cell>
        </row>
        <row r="12">
          <cell r="A12">
            <v>1988</v>
          </cell>
          <cell r="B12">
            <v>4380.587</v>
          </cell>
        </row>
        <row r="13">
          <cell r="A13">
            <v>1989</v>
          </cell>
          <cell r="B13">
            <v>4385.023</v>
          </cell>
        </row>
        <row r="14">
          <cell r="A14">
            <v>1990</v>
          </cell>
          <cell r="B14">
            <v>4398.114</v>
          </cell>
        </row>
        <row r="15">
          <cell r="A15">
            <v>1991</v>
          </cell>
          <cell r="B15">
            <v>4379.93</v>
          </cell>
        </row>
        <row r="16">
          <cell r="A16">
            <v>1992</v>
          </cell>
          <cell r="B16">
            <v>4395.263</v>
          </cell>
        </row>
        <row r="17">
          <cell r="A17">
            <v>1993</v>
          </cell>
          <cell r="B17">
            <v>4415.309</v>
          </cell>
        </row>
        <row r="18">
          <cell r="A18">
            <v>1994</v>
          </cell>
          <cell r="B18">
            <v>4422.29</v>
          </cell>
        </row>
        <row r="19">
          <cell r="A19">
            <v>1995</v>
          </cell>
          <cell r="B19">
            <v>4433.06</v>
          </cell>
        </row>
        <row r="20">
          <cell r="A20">
            <v>1996</v>
          </cell>
          <cell r="B20">
            <v>4452.793</v>
          </cell>
        </row>
        <row r="21">
          <cell r="A21">
            <v>1997</v>
          </cell>
          <cell r="B21">
            <v>4469.156</v>
          </cell>
        </row>
        <row r="22">
          <cell r="A22">
            <v>1998</v>
          </cell>
          <cell r="B22">
            <v>4487.56</v>
          </cell>
        </row>
        <row r="23">
          <cell r="A23">
            <v>1999</v>
          </cell>
          <cell r="B23">
            <v>4511.714</v>
          </cell>
        </row>
        <row r="24">
          <cell r="A24" t="str">
            <v>2000</v>
          </cell>
          <cell r="B24">
            <v>4540.853</v>
          </cell>
        </row>
        <row r="25">
          <cell r="A25" t="str">
            <v>2001 </v>
          </cell>
          <cell r="B25">
            <v>4529.823</v>
          </cell>
        </row>
        <row r="26">
          <cell r="A26">
            <v>2002</v>
          </cell>
          <cell r="B26">
            <v>4577.408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A17" sqref="A17:E47"/>
    </sheetView>
  </sheetViews>
  <sheetFormatPr defaultColWidth="9.140625" defaultRowHeight="12.75"/>
  <sheetData>
    <row r="1" spans="1:6" ht="12.75">
      <c r="A1" s="3" t="s">
        <v>12</v>
      </c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6" ht="12.75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  <row r="15" spans="1:6" ht="12.75">
      <c r="A15" s="2" t="s">
        <v>11</v>
      </c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5" ht="12.75">
      <c r="A17" s="4" t="s">
        <v>4</v>
      </c>
      <c r="B17" s="5"/>
      <c r="C17" s="6"/>
      <c r="D17" s="6"/>
      <c r="E17" s="7"/>
    </row>
    <row r="18" spans="1:5" ht="12.75">
      <c r="A18" s="7"/>
      <c r="B18" s="8"/>
      <c r="C18" s="7"/>
      <c r="D18" s="7"/>
      <c r="E18" s="7"/>
    </row>
    <row r="19" spans="1:5" ht="22.5">
      <c r="A19" s="9" t="s">
        <v>0</v>
      </c>
      <c r="B19" s="10" t="s">
        <v>1</v>
      </c>
      <c r="C19" s="11" t="s">
        <v>5</v>
      </c>
      <c r="D19" s="11" t="s">
        <v>6</v>
      </c>
      <c r="E19" s="11" t="s">
        <v>7</v>
      </c>
    </row>
    <row r="20" spans="1:5" ht="12.75">
      <c r="A20" s="12">
        <v>1980</v>
      </c>
      <c r="B20" s="8">
        <f>4361049/1000</f>
        <v>4361.049</v>
      </c>
      <c r="C20" s="13">
        <v>1276</v>
      </c>
      <c r="D20" s="13">
        <v>8460</v>
      </c>
      <c r="E20" s="13">
        <v>9736</v>
      </c>
    </row>
    <row r="21" spans="1:5" ht="12.75">
      <c r="A21" s="12">
        <v>1981</v>
      </c>
      <c r="B21" s="8">
        <f>4343265/1000</f>
        <v>4343.265</v>
      </c>
      <c r="C21" s="13">
        <v>897</v>
      </c>
      <c r="D21" s="13">
        <v>5156</v>
      </c>
      <c r="E21" s="13">
        <v>6053</v>
      </c>
    </row>
    <row r="22" spans="1:5" ht="12.75">
      <c r="A22" s="12">
        <v>1982</v>
      </c>
      <c r="B22" s="8">
        <f>4355049/1000</f>
        <v>4355.049</v>
      </c>
      <c r="C22" s="13">
        <v>1069</v>
      </c>
      <c r="D22" s="13">
        <v>10715</v>
      </c>
      <c r="E22" s="13">
        <v>11784</v>
      </c>
    </row>
    <row r="23" spans="1:5" ht="12.75">
      <c r="A23" s="12">
        <v>1983</v>
      </c>
      <c r="B23" s="8">
        <f>4361527/1000</f>
        <v>4361.527</v>
      </c>
      <c r="C23" s="13">
        <v>-2536</v>
      </c>
      <c r="D23" s="13">
        <v>8996</v>
      </c>
      <c r="E23" s="13">
        <v>6460</v>
      </c>
    </row>
    <row r="24" spans="1:5" ht="12.75">
      <c r="A24" s="12">
        <v>1984</v>
      </c>
      <c r="B24" s="8">
        <f>4366244/1000</f>
        <v>4366.244</v>
      </c>
      <c r="C24" s="13">
        <v>-1388</v>
      </c>
      <c r="D24" s="13">
        <v>6105</v>
      </c>
      <c r="E24" s="13">
        <v>4717</v>
      </c>
    </row>
    <row r="25" spans="1:5" ht="12.75">
      <c r="A25" s="12">
        <v>1985</v>
      </c>
      <c r="B25" s="8">
        <f>4370533/1000</f>
        <v>4370.533</v>
      </c>
      <c r="C25" s="13">
        <v>-2461</v>
      </c>
      <c r="D25" s="13">
        <v>6750</v>
      </c>
      <c r="E25" s="13">
        <v>4289</v>
      </c>
    </row>
    <row r="26" spans="1:5" ht="12.75">
      <c r="A26" s="12">
        <v>1986</v>
      </c>
      <c r="B26" s="8">
        <f>4372869/1000</f>
        <v>4372.869</v>
      </c>
      <c r="C26" s="13">
        <v>-4069</v>
      </c>
      <c r="D26" s="13">
        <v>6405</v>
      </c>
      <c r="E26" s="13">
        <v>2336</v>
      </c>
    </row>
    <row r="27" spans="1:5" ht="12.75">
      <c r="A27" s="12">
        <v>1987</v>
      </c>
      <c r="B27" s="8">
        <f>4374911/1000</f>
        <v>4374.911</v>
      </c>
      <c r="C27" s="13">
        <v>-3860</v>
      </c>
      <c r="D27" s="13">
        <v>5902</v>
      </c>
      <c r="E27" s="13">
        <v>2042</v>
      </c>
    </row>
    <row r="28" spans="1:5" ht="12.75">
      <c r="A28" s="12">
        <v>1988</v>
      </c>
      <c r="B28" s="8">
        <f>4380587/1000</f>
        <v>4380.587</v>
      </c>
      <c r="C28" s="13">
        <v>-1849</v>
      </c>
      <c r="D28" s="13">
        <v>7525</v>
      </c>
      <c r="E28" s="13">
        <v>5676</v>
      </c>
    </row>
    <row r="29" spans="1:5" ht="12.75">
      <c r="A29" s="12">
        <v>1989</v>
      </c>
      <c r="B29" s="8">
        <f>4385023/1000</f>
        <v>4385.023</v>
      </c>
      <c r="C29" s="13">
        <v>-2405</v>
      </c>
      <c r="D29" s="13">
        <v>6841</v>
      </c>
      <c r="E29" s="13">
        <v>4436</v>
      </c>
    </row>
    <row r="30" spans="1:5" ht="12.75">
      <c r="A30" s="12">
        <v>1990</v>
      </c>
      <c r="B30" s="8">
        <f>4398114/1000</f>
        <v>4398.114</v>
      </c>
      <c r="C30" s="13">
        <v>-1943</v>
      </c>
      <c r="D30" s="13">
        <v>15034</v>
      </c>
      <c r="E30" s="13">
        <v>13091</v>
      </c>
    </row>
    <row r="31" spans="1:5" ht="12.75">
      <c r="A31" s="12">
        <v>1991</v>
      </c>
      <c r="B31" s="8">
        <v>4379.93</v>
      </c>
      <c r="C31" s="13">
        <v>-2956</v>
      </c>
      <c r="D31" s="13">
        <v>10632</v>
      </c>
      <c r="E31" s="13">
        <v>7676</v>
      </c>
    </row>
    <row r="32" spans="1:5" ht="12.75">
      <c r="A32" s="12">
        <v>1992</v>
      </c>
      <c r="B32" s="8">
        <v>4395.263</v>
      </c>
      <c r="C32" s="13">
        <v>-1649</v>
      </c>
      <c r="D32" s="13">
        <v>16980</v>
      </c>
      <c r="E32" s="13">
        <v>15331</v>
      </c>
    </row>
    <row r="33" spans="1:5" ht="12.75">
      <c r="A33" s="12">
        <v>1993</v>
      </c>
      <c r="B33" s="8">
        <v>4415.309</v>
      </c>
      <c r="C33" s="13">
        <v>-2967</v>
      </c>
      <c r="D33" s="13">
        <v>23013</v>
      </c>
      <c r="E33" s="13">
        <v>20046</v>
      </c>
    </row>
    <row r="34" spans="1:5" ht="12.75">
      <c r="A34" s="12">
        <v>1994</v>
      </c>
      <c r="B34" s="8">
        <v>4422.29</v>
      </c>
      <c r="C34" s="13">
        <v>-4342</v>
      </c>
      <c r="D34" s="13">
        <v>11323</v>
      </c>
      <c r="E34" s="13">
        <v>6981</v>
      </c>
    </row>
    <row r="35" spans="1:5" ht="12.75">
      <c r="A35" s="12">
        <v>1995</v>
      </c>
      <c r="B35" s="8">
        <v>4433.06</v>
      </c>
      <c r="C35" s="13">
        <v>-3452</v>
      </c>
      <c r="D35" s="13">
        <v>14222</v>
      </c>
      <c r="E35" s="13">
        <v>10770</v>
      </c>
    </row>
    <row r="36" spans="1:5" ht="12.75">
      <c r="A36" s="12">
        <v>1996</v>
      </c>
      <c r="B36" s="8">
        <v>4452.793</v>
      </c>
      <c r="C36" s="13">
        <v>-1935</v>
      </c>
      <c r="D36" s="13">
        <v>21668</v>
      </c>
      <c r="E36" s="13">
        <v>19733</v>
      </c>
    </row>
    <row r="37" spans="1:5" ht="12.75">
      <c r="A37" s="12">
        <v>1997</v>
      </c>
      <c r="B37" s="8">
        <v>4469.156</v>
      </c>
      <c r="C37" s="13">
        <v>-1641</v>
      </c>
      <c r="D37" s="13">
        <v>18872</v>
      </c>
      <c r="E37" s="13">
        <v>17231</v>
      </c>
    </row>
    <row r="38" spans="1:5" ht="12.75">
      <c r="A38" s="12">
        <v>1998</v>
      </c>
      <c r="B38" s="8">
        <v>4487.56</v>
      </c>
      <c r="C38" s="13">
        <v>-1727</v>
      </c>
      <c r="D38" s="13">
        <v>21577</v>
      </c>
      <c r="E38" s="13">
        <v>19850</v>
      </c>
    </row>
    <row r="39" spans="1:5" ht="12.75">
      <c r="A39" s="14">
        <v>1999</v>
      </c>
      <c r="B39" s="5">
        <v>4511.714</v>
      </c>
      <c r="C39" s="13">
        <v>-1331</v>
      </c>
      <c r="D39" s="13">
        <v>25485</v>
      </c>
      <c r="E39" s="13">
        <v>24154</v>
      </c>
    </row>
    <row r="40" spans="1:5" ht="12.75">
      <c r="A40" s="14" t="s">
        <v>2</v>
      </c>
      <c r="B40" s="5">
        <v>4540.853</v>
      </c>
      <c r="C40" s="13">
        <v>1255</v>
      </c>
      <c r="D40" s="13">
        <v>27884</v>
      </c>
      <c r="E40" s="13">
        <v>29139</v>
      </c>
    </row>
    <row r="41" spans="1:5" ht="12.75">
      <c r="A41" s="14" t="s">
        <v>13</v>
      </c>
      <c r="B41" s="5">
        <v>4529.823</v>
      </c>
      <c r="C41" s="13">
        <v>2058</v>
      </c>
      <c r="D41" s="13">
        <v>28699</v>
      </c>
      <c r="E41" s="13">
        <f>SUM(C41:D41)</f>
        <v>30757</v>
      </c>
    </row>
    <row r="42" spans="1:5" ht="12.75">
      <c r="A42" s="12">
        <v>2002</v>
      </c>
      <c r="B42" s="8">
        <v>4577.408</v>
      </c>
      <c r="C42" s="7"/>
      <c r="D42" s="7"/>
      <c r="E42" s="7"/>
    </row>
    <row r="43" spans="1:5" ht="12.75">
      <c r="A43" s="15" t="s">
        <v>3</v>
      </c>
      <c r="B43" s="8"/>
      <c r="C43" s="7"/>
      <c r="D43" s="7"/>
      <c r="E43" s="7"/>
    </row>
    <row r="44" spans="1:5" ht="12.75">
      <c r="A44" s="7"/>
      <c r="B44" s="8"/>
      <c r="C44" s="7"/>
      <c r="D44" s="7"/>
      <c r="E44" s="7"/>
    </row>
    <row r="45" spans="1:5" ht="12.75">
      <c r="A45" s="16" t="s">
        <v>8</v>
      </c>
      <c r="B45" s="8"/>
      <c r="C45" s="7"/>
      <c r="D45" s="7"/>
      <c r="E45" s="7"/>
    </row>
    <row r="46" spans="1:5" ht="12.75">
      <c r="A46" s="16" t="s">
        <v>9</v>
      </c>
      <c r="B46" s="8"/>
      <c r="C46" s="7"/>
      <c r="D46" s="7"/>
      <c r="E46" s="7"/>
    </row>
    <row r="47" spans="1:5" ht="12.75">
      <c r="A47" s="16" t="s">
        <v>10</v>
      </c>
      <c r="B47" s="8"/>
      <c r="C47" s="7"/>
      <c r="D47" s="7"/>
      <c r="E47" s="7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2004-10-27T08:37:34Z</dcterms:created>
  <dcterms:modified xsi:type="dcterms:W3CDTF">2004-10-27T08:38:41Z</dcterms:modified>
  <cp:category/>
  <cp:version/>
  <cp:contentType/>
  <cp:contentStatus/>
</cp:coreProperties>
</file>